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osul\Desktop\"/>
    </mc:Choice>
  </mc:AlternateContent>
  <bookViews>
    <workbookView xWindow="0" yWindow="0" windowWidth="7470" windowHeight="2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20" i="1"/>
  <c r="C20" i="1"/>
  <c r="D16" i="1"/>
  <c r="C16" i="1"/>
  <c r="D13" i="1"/>
  <c r="C13" i="1"/>
  <c r="C26" i="1" s="1"/>
  <c r="D26" i="1" l="1"/>
  <c r="G23" i="1" s="1"/>
  <c r="H23" i="1" s="1"/>
  <c r="G22" i="1"/>
  <c r="H22" i="1" s="1"/>
  <c r="G21" i="1"/>
  <c r="H21" i="1" s="1"/>
  <c r="E15" i="1"/>
  <c r="F15" i="1" s="1"/>
  <c r="E14" i="1"/>
  <c r="E21" i="1"/>
  <c r="G18" i="1"/>
  <c r="H18" i="1" s="1"/>
  <c r="E11" i="1"/>
  <c r="F11" i="1" s="1"/>
  <c r="E19" i="1"/>
  <c r="F19" i="1" s="1"/>
  <c r="E18" i="1"/>
  <c r="F18" i="1" s="1"/>
  <c r="E17" i="1"/>
  <c r="G12" i="1"/>
  <c r="H12" i="1" s="1"/>
  <c r="G11" i="1"/>
  <c r="H11" i="1" s="1"/>
  <c r="G10" i="1"/>
  <c r="H10" i="1" s="1"/>
  <c r="E23" i="1"/>
  <c r="F23" i="1" s="1"/>
  <c r="E22" i="1"/>
  <c r="F22" i="1" s="1"/>
  <c r="G15" i="1"/>
  <c r="H15" i="1" s="1"/>
  <c r="G14" i="1"/>
  <c r="H14" i="1" s="1"/>
  <c r="G19" i="1"/>
  <c r="H19" i="1" s="1"/>
  <c r="G17" i="1"/>
  <c r="H17" i="1" s="1"/>
  <c r="E12" i="1"/>
  <c r="F12" i="1" s="1"/>
  <c r="E10" i="1"/>
  <c r="H26" i="1" l="1"/>
  <c r="E24" i="1"/>
  <c r="F21" i="1"/>
  <c r="F17" i="1"/>
  <c r="E20" i="1"/>
  <c r="F10" i="1"/>
  <c r="E13" i="1"/>
  <c r="E16" i="1"/>
  <c r="F14" i="1"/>
  <c r="E26" i="1" l="1"/>
</calcChain>
</file>

<file path=xl/sharedStrings.xml><?xml version="1.0" encoding="utf-8"?>
<sst xmlns="http://schemas.openxmlformats.org/spreadsheetml/2006/main" count="23" uniqueCount="23">
  <si>
    <t>Herramienta de rebalanceo de cartera</t>
  </si>
  <si>
    <t>Activos</t>
  </si>
  <si>
    <t>Peso objetivo</t>
  </si>
  <si>
    <t>Valor actual</t>
  </si>
  <si>
    <t>Peso actual</t>
  </si>
  <si>
    <t>Desviación absoluta</t>
  </si>
  <si>
    <t>Rebalanceo</t>
  </si>
  <si>
    <t>Valor deseado</t>
  </si>
  <si>
    <t>Fondo 1</t>
  </si>
  <si>
    <t>Fondo 2</t>
  </si>
  <si>
    <t>Fondo 3</t>
  </si>
  <si>
    <t>Renta Variable</t>
  </si>
  <si>
    <t>Fondo 4</t>
  </si>
  <si>
    <t>Fondo 5</t>
  </si>
  <si>
    <t>Renta Fija</t>
  </si>
  <si>
    <t>Fondo 6</t>
  </si>
  <si>
    <t>Fondo 7</t>
  </si>
  <si>
    <t>Fondo 8</t>
  </si>
  <si>
    <t>REITS</t>
  </si>
  <si>
    <t>Fondo 9</t>
  </si>
  <si>
    <t>Fondo 10</t>
  </si>
  <si>
    <t>Cash</t>
  </si>
  <si>
    <t>Oro y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</si>
</sst>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5" formatCode="#,##0.00\ &quot;€&quot;"/>
    <numFmt numFmtId="166" formatCode="0.0%"/>
    <numFmt numFmtId="167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Alignment="1" applyProtection="1">
      <alignment horizontal="left" vertical="center"/>
      <protection locked="0"/>
    </xf>
    <xf numFmtId="3" fontId="5" fillId="2" borderId="0" xfId="0" applyNumberFormat="1" applyFont="1" applyFill="1" applyAlignment="1" applyProtection="1">
      <alignment horizontal="center" wrapText="1"/>
      <protection locked="0"/>
    </xf>
    <xf numFmtId="3" fontId="5" fillId="2" borderId="0" xfId="1" applyNumberFormat="1" applyFont="1" applyFill="1" applyAlignment="1" applyProtection="1">
      <alignment horizontal="center" vertical="center" wrapText="1"/>
      <protection locked="0"/>
    </xf>
    <xf numFmtId="3" fontId="5" fillId="2" borderId="0" xfId="2" applyNumberFormat="1" applyFont="1" applyFill="1" applyAlignment="1" applyProtection="1">
      <alignment horizontal="center" wrapText="1"/>
      <protection locked="0"/>
    </xf>
    <xf numFmtId="3" fontId="5" fillId="2" borderId="0" xfId="2" applyNumberFormat="1" applyFont="1" applyFill="1" applyAlignment="1" applyProtection="1">
      <alignment horizontal="center" vertical="center" wrapText="1"/>
      <protection locked="0"/>
    </xf>
    <xf numFmtId="3" fontId="5" fillId="2" borderId="0" xfId="0" applyNumberFormat="1" applyFont="1" applyFill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/>
      <protection locked="0"/>
    </xf>
    <xf numFmtId="3" fontId="7" fillId="3" borderId="0" xfId="0" applyNumberFormat="1" applyFont="1" applyFill="1" applyAlignment="1" applyProtection="1">
      <alignment horizontal="center"/>
      <protection locked="0"/>
    </xf>
    <xf numFmtId="3" fontId="7" fillId="3" borderId="0" xfId="1" applyNumberFormat="1" applyFont="1" applyFill="1" applyAlignment="1" applyProtection="1">
      <alignment horizontal="center"/>
      <protection locked="0"/>
    </xf>
    <xf numFmtId="3" fontId="7" fillId="3" borderId="0" xfId="2" applyNumberFormat="1" applyFont="1" applyFill="1" applyAlignment="1" applyProtection="1">
      <alignment horizontal="center" wrapText="1"/>
      <protection locked="0"/>
    </xf>
    <xf numFmtId="3" fontId="7" fillId="3" borderId="0" xfId="0" applyNumberFormat="1" applyFont="1" applyFill="1" applyAlignment="1" applyProtection="1">
      <alignment horizontal="center" wrapText="1"/>
      <protection locked="0"/>
    </xf>
    <xf numFmtId="0" fontId="8" fillId="3" borderId="0" xfId="0" applyFont="1" applyFill="1" applyAlignment="1" applyProtection="1">
      <alignment horizontal="left"/>
      <protection locked="0"/>
    </xf>
    <xf numFmtId="9" fontId="5" fillId="3" borderId="0" xfId="2" applyNumberFormat="1" applyFont="1" applyFill="1" applyAlignment="1" applyProtection="1">
      <alignment horizontal="center"/>
      <protection locked="0"/>
    </xf>
    <xf numFmtId="165" fontId="5" fillId="3" borderId="0" xfId="2" applyNumberFormat="1" applyFont="1" applyFill="1" applyAlignment="1" applyProtection="1">
      <alignment horizontal="center"/>
      <protection locked="0"/>
    </xf>
    <xf numFmtId="166" fontId="5" fillId="3" borderId="0" xfId="2" applyNumberFormat="1" applyFont="1" applyFill="1" applyAlignment="1" applyProtection="1">
      <alignment horizontal="center"/>
    </xf>
    <xf numFmtId="167" fontId="2" fillId="3" borderId="0" xfId="2" applyNumberFormat="1" applyFont="1" applyFill="1" applyAlignment="1" applyProtection="1">
      <alignment horizontal="center"/>
    </xf>
    <xf numFmtId="165" fontId="2" fillId="3" borderId="0" xfId="2" applyNumberFormat="1" applyFont="1" applyFill="1" applyAlignment="1" applyProtection="1">
      <alignment horizontal="center"/>
    </xf>
    <xf numFmtId="165" fontId="2" fillId="3" borderId="0" xfId="0" applyNumberFormat="1" applyFont="1" applyFill="1" applyAlignment="1" applyProtection="1">
      <alignment horizontal="center"/>
    </xf>
    <xf numFmtId="167" fontId="3" fillId="3" borderId="0" xfId="2" applyNumberFormat="1" applyFont="1" applyFill="1" applyAlignment="1" applyProtection="1">
      <alignment horizontal="center"/>
    </xf>
    <xf numFmtId="165" fontId="3" fillId="3" borderId="0" xfId="2" applyNumberFormat="1" applyFont="1" applyFill="1" applyAlignment="1" applyProtection="1">
      <alignment horizontal="center"/>
    </xf>
    <xf numFmtId="167" fontId="8" fillId="3" borderId="0" xfId="2" applyNumberFormat="1" applyFont="1" applyFill="1" applyAlignment="1" applyProtection="1">
      <alignment horizontal="center"/>
    </xf>
    <xf numFmtId="165" fontId="8" fillId="3" borderId="0" xfId="2" applyNumberFormat="1" applyFont="1" applyFill="1" applyAlignment="1" applyProtection="1">
      <alignment horizontal="center"/>
    </xf>
    <xf numFmtId="165" fontId="8" fillId="3" borderId="0" xfId="0" applyNumberFormat="1" applyFont="1" applyFill="1" applyAlignment="1" applyProtection="1">
      <alignment horizontal="center"/>
    </xf>
    <xf numFmtId="3" fontId="8" fillId="3" borderId="0" xfId="2" applyNumberFormat="1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2" fillId="4" borderId="0" xfId="0" applyFont="1" applyFill="1" applyProtection="1">
      <protection locked="0"/>
    </xf>
    <xf numFmtId="3" fontId="3" fillId="4" borderId="0" xfId="1" applyNumberFormat="1" applyFont="1" applyFill="1" applyAlignment="1" applyProtection="1">
      <alignment horizontal="center"/>
      <protection locked="0"/>
    </xf>
    <xf numFmtId="9" fontId="3" fillId="4" borderId="0" xfId="2" applyFont="1" applyFill="1" applyAlignment="1" applyProtection="1">
      <alignment horizontal="center"/>
      <protection locked="0"/>
    </xf>
    <xf numFmtId="3" fontId="3" fillId="4" borderId="0" xfId="2" applyNumberFormat="1" applyFont="1" applyFill="1" applyAlignment="1" applyProtection="1">
      <alignment horizontal="right"/>
      <protection locked="0"/>
    </xf>
    <xf numFmtId="3" fontId="2" fillId="4" borderId="0" xfId="0" applyNumberFormat="1" applyFont="1" applyFill="1" applyProtection="1">
      <protection locked="0"/>
    </xf>
    <xf numFmtId="10" fontId="2" fillId="4" borderId="0" xfId="0" applyNumberFormat="1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  <protection locked="0"/>
    </xf>
    <xf numFmtId="9" fontId="2" fillId="4" borderId="0" xfId="0" applyNumberFormat="1" applyFont="1" applyFill="1" applyAlignment="1" applyProtection="1">
      <alignment horizontal="center"/>
      <protection locked="0"/>
    </xf>
    <xf numFmtId="165" fontId="2" fillId="4" borderId="0" xfId="0" applyNumberFormat="1" applyFont="1" applyFill="1" applyAlignment="1" applyProtection="1">
      <alignment horizontal="center"/>
      <protection locked="0"/>
    </xf>
    <xf numFmtId="166" fontId="3" fillId="4" borderId="0" xfId="2" applyNumberFormat="1" applyFont="1" applyFill="1" applyAlignment="1" applyProtection="1">
      <alignment horizontal="center"/>
    </xf>
    <xf numFmtId="10" fontId="2" fillId="4" borderId="0" xfId="2" applyNumberFormat="1" applyFont="1" applyFill="1" applyAlignment="1" applyProtection="1">
      <alignment horizontal="center"/>
    </xf>
    <xf numFmtId="165" fontId="2" fillId="4" borderId="0" xfId="2" applyNumberFormat="1" applyFont="1" applyFill="1" applyAlignment="1" applyProtection="1">
      <alignment horizontal="center"/>
    </xf>
    <xf numFmtId="165" fontId="2" fillId="4" borderId="0" xfId="0" applyNumberFormat="1" applyFont="1" applyFill="1" applyAlignment="1" applyProtection="1">
      <alignment horizontal="center"/>
    </xf>
    <xf numFmtId="165" fontId="2" fillId="4" borderId="0" xfId="1" applyNumberFormat="1" applyFont="1" applyFill="1" applyAlignment="1" applyProtection="1">
      <alignment horizontal="center"/>
      <protection locked="0"/>
    </xf>
    <xf numFmtId="166" fontId="2" fillId="4" borderId="0" xfId="2" applyNumberFormat="1" applyFont="1" applyFill="1" applyAlignment="1" applyProtection="1">
      <alignment horizontal="center"/>
    </xf>
    <xf numFmtId="0" fontId="9" fillId="4" borderId="0" xfId="0" applyFont="1" applyFill="1" applyProtection="1">
      <protection locked="0"/>
    </xf>
    <xf numFmtId="165" fontId="3" fillId="4" borderId="0" xfId="1" applyNumberFormat="1" applyFont="1" applyFill="1" applyAlignment="1" applyProtection="1">
      <alignment horizontal="center"/>
      <protection locked="0"/>
    </xf>
    <xf numFmtId="0" fontId="8" fillId="4" borderId="0" xfId="0" applyFont="1" applyFill="1" applyProtection="1">
      <protection locked="0"/>
    </xf>
    <xf numFmtId="9" fontId="2" fillId="4" borderId="0" xfId="2" applyNumberFormat="1" applyFont="1" applyFill="1" applyAlignment="1" applyProtection="1">
      <alignment horizontal="center"/>
    </xf>
    <xf numFmtId="3" fontId="2" fillId="4" borderId="0" xfId="2" applyNumberFormat="1" applyFont="1" applyFill="1" applyAlignment="1" applyProtection="1">
      <alignment horizontal="center"/>
    </xf>
    <xf numFmtId="3" fontId="2" fillId="4" borderId="0" xfId="0" applyNumberFormat="1" applyFont="1" applyFill="1" applyAlignment="1" applyProtection="1">
      <alignment horizontal="center"/>
    </xf>
    <xf numFmtId="9" fontId="5" fillId="4" borderId="0" xfId="2" applyFont="1" applyFill="1" applyAlignment="1" applyProtection="1">
      <alignment horizontal="center"/>
      <protection locked="0"/>
    </xf>
    <xf numFmtId="165" fontId="5" fillId="4" borderId="0" xfId="1" applyNumberFormat="1" applyFont="1" applyFill="1" applyAlignment="1" applyProtection="1">
      <alignment horizontal="center"/>
      <protection locked="0"/>
    </xf>
    <xf numFmtId="9" fontId="5" fillId="4" borderId="0" xfId="2" applyFont="1" applyFill="1" applyAlignment="1" applyProtection="1">
      <alignment horizontal="center"/>
    </xf>
    <xf numFmtId="3" fontId="5" fillId="4" borderId="0" xfId="2" applyNumberFormat="1" applyFont="1" applyFill="1" applyAlignment="1" applyProtection="1">
      <alignment horizontal="center"/>
    </xf>
    <xf numFmtId="165" fontId="5" fillId="4" borderId="0" xfId="0" applyNumberFormat="1" applyFont="1" applyFill="1" applyAlignment="1" applyProtection="1">
      <alignment horizontal="center"/>
    </xf>
    <xf numFmtId="0" fontId="0" fillId="4" borderId="0" xfId="0" applyFill="1"/>
  </cellXfs>
  <cellStyles count="3">
    <cellStyle name="Millares" xfId="1" builtinId="3"/>
    <cellStyle name="Normal" xfId="0" builtinId="0"/>
    <cellStyle name="Porcentaje" xfId="2" builtinId="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86714</xdr:rowOff>
    </xdr:from>
    <xdr:to>
      <xdr:col>3</xdr:col>
      <xdr:colOff>118948</xdr:colOff>
      <xdr:row>5</xdr:row>
      <xdr:rowOff>27261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6714"/>
          <a:ext cx="3319348" cy="1035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3"/>
  <sheetViews>
    <sheetView tabSelected="1" workbookViewId="0"/>
  </sheetViews>
  <sheetFormatPr baseColWidth="10" defaultRowHeight="15" x14ac:dyDescent="0.25"/>
  <cols>
    <col min="2" max="2" width="34.28515625" customWidth="1"/>
    <col min="4" max="4" width="13" bestFit="1" customWidth="1"/>
    <col min="7" max="7" width="12.28515625" bestFit="1" customWidth="1"/>
    <col min="8" max="8" width="14.85546875" bestFit="1" customWidth="1"/>
  </cols>
  <sheetData>
    <row r="1" spans="1:32" ht="15.75" x14ac:dyDescent="0.25">
      <c r="A1" s="26"/>
      <c r="B1" s="26"/>
      <c r="C1" s="26"/>
      <c r="D1" s="27"/>
      <c r="E1" s="28"/>
      <c r="F1" s="29"/>
      <c r="G1" s="29"/>
      <c r="H1" s="30"/>
      <c r="I1" s="31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 ht="15.75" x14ac:dyDescent="0.25">
      <c r="A2" s="26"/>
      <c r="B2" s="32"/>
      <c r="C2" s="32"/>
      <c r="D2" s="32"/>
      <c r="E2" s="32"/>
      <c r="F2" s="32"/>
      <c r="G2" s="32"/>
      <c r="H2" s="32"/>
      <c r="I2" s="31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23.25" x14ac:dyDescent="0.25">
      <c r="A3" s="26"/>
      <c r="B3" s="32"/>
      <c r="C3" s="26"/>
      <c r="D3" s="33" t="s">
        <v>0</v>
      </c>
      <c r="E3" s="33"/>
      <c r="F3" s="33"/>
      <c r="G3" s="33"/>
      <c r="H3" s="33"/>
      <c r="I3" s="31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ht="15.75" x14ac:dyDescent="0.25">
      <c r="A4" s="26"/>
      <c r="B4" s="32"/>
      <c r="C4" s="32"/>
      <c r="D4" s="32"/>
      <c r="E4" s="32"/>
      <c r="F4" s="32"/>
      <c r="G4" s="32"/>
      <c r="H4" s="32"/>
      <c r="I4" s="31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ht="15.75" x14ac:dyDescent="0.25">
      <c r="A5" s="26"/>
      <c r="B5" s="29"/>
      <c r="C5" s="29"/>
      <c r="D5" s="29"/>
      <c r="E5" s="28"/>
      <c r="F5" s="29"/>
      <c r="G5" s="29"/>
      <c r="H5" s="30"/>
      <c r="I5" s="31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1:32" ht="15.75" x14ac:dyDescent="0.25">
      <c r="A6" s="26"/>
      <c r="B6" s="26"/>
      <c r="C6" s="26"/>
      <c r="D6" s="27"/>
      <c r="E6" s="28"/>
      <c r="F6" s="29"/>
      <c r="G6" s="29"/>
      <c r="H6" s="30"/>
      <c r="I6" s="31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</row>
    <row r="7" spans="1:32" ht="15.75" x14ac:dyDescent="0.25">
      <c r="A7" s="34"/>
      <c r="B7" s="1" t="s">
        <v>1</v>
      </c>
      <c r="C7" s="2" t="s">
        <v>2</v>
      </c>
      <c r="D7" s="3" t="s">
        <v>3</v>
      </c>
      <c r="E7" s="3" t="s">
        <v>4</v>
      </c>
      <c r="F7" s="4" t="s">
        <v>5</v>
      </c>
      <c r="G7" s="5" t="s">
        <v>6</v>
      </c>
      <c r="H7" s="6" t="s">
        <v>7</v>
      </c>
      <c r="I7" s="34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</row>
    <row r="8" spans="1:32" ht="15.75" x14ac:dyDescent="0.25">
      <c r="A8" s="32"/>
      <c r="B8" s="1"/>
      <c r="C8" s="2"/>
      <c r="D8" s="3"/>
      <c r="E8" s="3"/>
      <c r="F8" s="4"/>
      <c r="G8" s="5"/>
      <c r="H8" s="6"/>
      <c r="I8" s="32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</row>
    <row r="9" spans="1:32" ht="7.5" customHeight="1" x14ac:dyDescent="0.25">
      <c r="A9" s="35"/>
      <c r="B9" s="7"/>
      <c r="C9" s="8"/>
      <c r="D9" s="9"/>
      <c r="E9" s="9"/>
      <c r="F9" s="10"/>
      <c r="G9" s="10"/>
      <c r="H9" s="11"/>
      <c r="I9" s="35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</row>
    <row r="10" spans="1:32" ht="15.75" x14ac:dyDescent="0.25">
      <c r="A10" s="26"/>
      <c r="B10" s="36" t="s">
        <v>8</v>
      </c>
      <c r="C10" s="37">
        <v>0.15</v>
      </c>
      <c r="D10" s="38">
        <v>18000</v>
      </c>
      <c r="E10" s="39">
        <f>D10/$D$26</f>
        <v>0.16589861751152074</v>
      </c>
      <c r="F10" s="40">
        <f>E10-C10</f>
        <v>1.5898617511520746E-2</v>
      </c>
      <c r="G10" s="41">
        <f>($D$26+$D$5)*C10-D10</f>
        <v>-1725</v>
      </c>
      <c r="H10" s="42">
        <f>D10+G10</f>
        <v>16275</v>
      </c>
      <c r="I10" s="2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</row>
    <row r="11" spans="1:32" ht="15.75" x14ac:dyDescent="0.25">
      <c r="A11" s="26"/>
      <c r="B11" s="36" t="s">
        <v>9</v>
      </c>
      <c r="C11" s="37">
        <v>0.15</v>
      </c>
      <c r="D11" s="38">
        <v>17000</v>
      </c>
      <c r="E11" s="39">
        <f>D11/$D$26</f>
        <v>0.15668202764976957</v>
      </c>
      <c r="F11" s="40">
        <f>E11-C11</f>
        <v>6.6820276497695785E-3</v>
      </c>
      <c r="G11" s="41">
        <f>($D$26+$D$5)*C11-D11</f>
        <v>-725</v>
      </c>
      <c r="H11" s="42">
        <f>D11+G11</f>
        <v>16275</v>
      </c>
      <c r="I11" s="2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</row>
    <row r="12" spans="1:32" ht="15.75" x14ac:dyDescent="0.25">
      <c r="A12" s="26"/>
      <c r="B12" s="36" t="s">
        <v>10</v>
      </c>
      <c r="C12" s="37">
        <v>0.2</v>
      </c>
      <c r="D12" s="43">
        <v>24000</v>
      </c>
      <c r="E12" s="44">
        <f>D12/$D$26</f>
        <v>0.22119815668202766</v>
      </c>
      <c r="F12" s="40">
        <f>E12-C12</f>
        <v>2.1198156682027652E-2</v>
      </c>
      <c r="G12" s="41">
        <f>($D$26+$D$5)*C12-D12</f>
        <v>-2300</v>
      </c>
      <c r="H12" s="42">
        <f>D12+G12</f>
        <v>21700</v>
      </c>
      <c r="I12" s="2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</row>
    <row r="13" spans="1:32" ht="15.75" x14ac:dyDescent="0.25">
      <c r="A13" s="26"/>
      <c r="B13" s="12" t="s">
        <v>11</v>
      </c>
      <c r="C13" s="13">
        <f>SUM(C10:C12)</f>
        <v>0.5</v>
      </c>
      <c r="D13" s="14">
        <f>SUM(D10:D12)</f>
        <v>59000</v>
      </c>
      <c r="E13" s="15">
        <f>SUM(E10:E12)</f>
        <v>0.54377880184331795</v>
      </c>
      <c r="F13" s="16"/>
      <c r="G13" s="17"/>
      <c r="H13" s="18"/>
      <c r="I13" s="2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</row>
    <row r="14" spans="1:32" ht="15.75" x14ac:dyDescent="0.25">
      <c r="A14" s="26"/>
      <c r="B14" s="36" t="s">
        <v>12</v>
      </c>
      <c r="C14" s="37">
        <v>0.1</v>
      </c>
      <c r="D14" s="43">
        <v>8000</v>
      </c>
      <c r="E14" s="44">
        <f>D14/$D$26</f>
        <v>7.3732718894009217E-2</v>
      </c>
      <c r="F14" s="40">
        <f>E14-C14</f>
        <v>-2.6267281105990789E-2</v>
      </c>
      <c r="G14" s="41">
        <f>($D$26+$D$5)*C14-D14</f>
        <v>2850</v>
      </c>
      <c r="H14" s="42">
        <f>D14+G14</f>
        <v>10850</v>
      </c>
      <c r="I14" s="2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</row>
    <row r="15" spans="1:32" ht="15.75" x14ac:dyDescent="0.25">
      <c r="A15" s="45"/>
      <c r="B15" s="36" t="s">
        <v>13</v>
      </c>
      <c r="C15" s="37">
        <v>0.1</v>
      </c>
      <c r="D15" s="43">
        <v>9000</v>
      </c>
      <c r="E15" s="44">
        <f>D15/$D$26</f>
        <v>8.294930875576037E-2</v>
      </c>
      <c r="F15" s="40">
        <f>E15-C15</f>
        <v>-1.7050691244239635E-2</v>
      </c>
      <c r="G15" s="41">
        <f>($D$26+$D$5)*C15-D15</f>
        <v>1850</v>
      </c>
      <c r="H15" s="42">
        <f>D15+G15</f>
        <v>10850</v>
      </c>
      <c r="I15" s="45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</row>
    <row r="16" spans="1:32" ht="15.75" x14ac:dyDescent="0.25">
      <c r="A16" s="26"/>
      <c r="B16" s="12" t="s">
        <v>14</v>
      </c>
      <c r="C16" s="13">
        <f>SUM(C14:C15)</f>
        <v>0.2</v>
      </c>
      <c r="D16" s="14">
        <f>SUM(D14:D15)</f>
        <v>17000</v>
      </c>
      <c r="E16" s="15">
        <f>SUM(E14:E15)</f>
        <v>0.15668202764976957</v>
      </c>
      <c r="F16" s="19"/>
      <c r="G16" s="20"/>
      <c r="H16" s="18"/>
      <c r="I16" s="2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</row>
    <row r="17" spans="1:32" ht="15.75" x14ac:dyDescent="0.25">
      <c r="A17" s="26"/>
      <c r="B17" s="36" t="s">
        <v>15</v>
      </c>
      <c r="C17" s="37">
        <v>0.05</v>
      </c>
      <c r="D17" s="38">
        <v>6000</v>
      </c>
      <c r="E17" s="44">
        <f>D17/$D$26</f>
        <v>5.5299539170506916E-2</v>
      </c>
      <c r="F17" s="40">
        <f>E17-C17</f>
        <v>5.2995391705069131E-3</v>
      </c>
      <c r="G17" s="41">
        <f>($D$26+$D$5)*C17-D17</f>
        <v>-575</v>
      </c>
      <c r="H17" s="42">
        <f>D17+G17</f>
        <v>5425</v>
      </c>
      <c r="I17" s="2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</row>
    <row r="18" spans="1:32" ht="15.75" x14ac:dyDescent="0.25">
      <c r="A18" s="26"/>
      <c r="B18" s="36" t="s">
        <v>16</v>
      </c>
      <c r="C18" s="37">
        <v>0.05</v>
      </c>
      <c r="D18" s="38">
        <v>6000</v>
      </c>
      <c r="E18" s="44">
        <f>D18/$D$26</f>
        <v>5.5299539170506916E-2</v>
      </c>
      <c r="F18" s="40">
        <f>E18-C18</f>
        <v>5.2995391705069131E-3</v>
      </c>
      <c r="G18" s="41">
        <f>($D$26+$D$5)*C18-D18</f>
        <v>-575</v>
      </c>
      <c r="H18" s="42">
        <f>D18+G18</f>
        <v>5425</v>
      </c>
      <c r="I18" s="2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</row>
    <row r="19" spans="1:32" ht="15.75" x14ac:dyDescent="0.25">
      <c r="A19" s="26"/>
      <c r="B19" s="36" t="s">
        <v>17</v>
      </c>
      <c r="C19" s="37">
        <v>0.05</v>
      </c>
      <c r="D19" s="46">
        <v>5500</v>
      </c>
      <c r="E19" s="44">
        <f>D19/$D$26</f>
        <v>5.0691244239631339E-2</v>
      </c>
      <c r="F19" s="40">
        <f>E19-C19</f>
        <v>6.9124423963133619E-4</v>
      </c>
      <c r="G19" s="41">
        <f>($D$26+$D$5)*C19-D19</f>
        <v>-75</v>
      </c>
      <c r="H19" s="42">
        <f>D19+G19</f>
        <v>5425</v>
      </c>
      <c r="I19" s="2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</row>
    <row r="20" spans="1:32" ht="15.75" x14ac:dyDescent="0.25">
      <c r="A20" s="26"/>
      <c r="B20" s="12" t="s">
        <v>18</v>
      </c>
      <c r="C20" s="13">
        <f>SUM(C17:C19)</f>
        <v>0.15000000000000002</v>
      </c>
      <c r="D20" s="14">
        <f>SUM(D17:D19)</f>
        <v>17500</v>
      </c>
      <c r="E20" s="15">
        <f>SUM(E17:E19)</f>
        <v>0.16129032258064518</v>
      </c>
      <c r="F20" s="21"/>
      <c r="G20" s="22"/>
      <c r="H20" s="23"/>
      <c r="I20" s="2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</row>
    <row r="21" spans="1:32" ht="15.75" x14ac:dyDescent="0.25">
      <c r="A21" s="26"/>
      <c r="B21" s="36" t="s">
        <v>19</v>
      </c>
      <c r="C21" s="37">
        <v>0.05</v>
      </c>
      <c r="D21" s="46">
        <v>4000</v>
      </c>
      <c r="E21" s="39">
        <f>D21/$D$26</f>
        <v>3.6866359447004608E-2</v>
      </c>
      <c r="F21" s="40">
        <f>E21-C21</f>
        <v>-1.3133640552995395E-2</v>
      </c>
      <c r="G21" s="41">
        <f>($D$26+$D$5)*C21-D21</f>
        <v>1425</v>
      </c>
      <c r="H21" s="42">
        <f>D21+G21</f>
        <v>5425</v>
      </c>
      <c r="I21" s="2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</row>
    <row r="22" spans="1:32" ht="15.75" x14ac:dyDescent="0.25">
      <c r="A22" s="26"/>
      <c r="B22" s="36" t="s">
        <v>20</v>
      </c>
      <c r="C22" s="37">
        <v>0.05</v>
      </c>
      <c r="D22" s="46">
        <v>6000</v>
      </c>
      <c r="E22" s="39">
        <f>D22/$D$26</f>
        <v>5.5299539170506916E-2</v>
      </c>
      <c r="F22" s="40">
        <f>E22-C22</f>
        <v>5.2995391705069131E-3</v>
      </c>
      <c r="G22" s="41">
        <f>($D$26+$D$5)*C22-D22</f>
        <v>-575</v>
      </c>
      <c r="H22" s="42">
        <f>D22+G22</f>
        <v>5425</v>
      </c>
      <c r="I22" s="2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</row>
    <row r="23" spans="1:32" ht="15.75" x14ac:dyDescent="0.25">
      <c r="A23" s="26"/>
      <c r="B23" s="36" t="s">
        <v>21</v>
      </c>
      <c r="C23" s="37">
        <v>0.05</v>
      </c>
      <c r="D23" s="38">
        <v>5000</v>
      </c>
      <c r="E23" s="44">
        <f>D23/$D$26</f>
        <v>4.6082949308755762E-2</v>
      </c>
      <c r="F23" s="40">
        <f>E23-C23</f>
        <v>-3.9170506912442407E-3</v>
      </c>
      <c r="G23" s="41">
        <f>($D$26+$D$5)*C23-D23</f>
        <v>425</v>
      </c>
      <c r="H23" s="42">
        <f>D23+G23</f>
        <v>5425</v>
      </c>
      <c r="I23" s="2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</row>
    <row r="24" spans="1:32" ht="15.75" x14ac:dyDescent="0.25">
      <c r="A24" s="47"/>
      <c r="B24" s="12" t="s">
        <v>22</v>
      </c>
      <c r="C24" s="13">
        <f>SUM(C21:C23)</f>
        <v>0.15000000000000002</v>
      </c>
      <c r="D24" s="14">
        <f>SUM(D21:D23)</f>
        <v>15000</v>
      </c>
      <c r="E24" s="15">
        <f>SUM(E21:E23)</f>
        <v>0.13824884792626729</v>
      </c>
      <c r="F24" s="24"/>
      <c r="G24" s="24"/>
      <c r="H24" s="25"/>
      <c r="I24" s="47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</row>
    <row r="25" spans="1:32" ht="15.75" x14ac:dyDescent="0.25">
      <c r="A25" s="26"/>
      <c r="B25" s="36"/>
      <c r="C25" s="37"/>
      <c r="D25" s="43"/>
      <c r="E25" s="48"/>
      <c r="F25" s="49"/>
      <c r="G25" s="49"/>
      <c r="H25" s="50"/>
      <c r="I25" s="2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</row>
    <row r="26" spans="1:32" ht="15.75" x14ac:dyDescent="0.25">
      <c r="A26" s="26"/>
      <c r="B26" s="36"/>
      <c r="C26" s="51">
        <f>C24+C13+C16+C20</f>
        <v>1</v>
      </c>
      <c r="D26" s="52">
        <f>D24+D13+D16+D20</f>
        <v>108500</v>
      </c>
      <c r="E26" s="53">
        <f>E13+E16+E20+E24</f>
        <v>1</v>
      </c>
      <c r="F26" s="54"/>
      <c r="G26" s="54"/>
      <c r="H26" s="55">
        <f>SUM(H10:H23)</f>
        <v>108500</v>
      </c>
      <c r="I26" s="2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</row>
    <row r="27" spans="1:32" ht="15.75" x14ac:dyDescent="0.25">
      <c r="A27" s="26"/>
      <c r="B27" s="26"/>
      <c r="C27" s="26"/>
      <c r="D27" s="27"/>
      <c r="E27" s="28"/>
      <c r="F27" s="29"/>
      <c r="G27" s="29"/>
      <c r="H27" s="30"/>
      <c r="I27" s="31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1:32" ht="15.75" x14ac:dyDescent="0.25">
      <c r="A28" s="26"/>
      <c r="B28" s="26"/>
      <c r="C28" s="26"/>
      <c r="D28" s="27"/>
      <c r="E28" s="28"/>
      <c r="F28" s="29"/>
      <c r="G28" s="29"/>
      <c r="H28" s="30"/>
      <c r="I28" s="31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32" ht="15.75" x14ac:dyDescent="0.25">
      <c r="A29" s="26"/>
      <c r="B29" s="26"/>
      <c r="C29" s="26"/>
      <c r="D29" s="27"/>
      <c r="E29" s="28"/>
      <c r="F29" s="29"/>
      <c r="G29" s="29"/>
      <c r="H29" s="30"/>
      <c r="I29" s="31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  <row r="30" spans="1:32" ht="15.75" x14ac:dyDescent="0.25">
      <c r="A30" s="26"/>
      <c r="B30" s="26"/>
      <c r="C30" s="26"/>
      <c r="D30" s="27"/>
      <c r="E30" s="28"/>
      <c r="F30" s="29"/>
      <c r="G30" s="29"/>
      <c r="H30" s="30"/>
      <c r="I30" s="31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</row>
    <row r="31" spans="1:32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</row>
    <row r="32" spans="1:32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</row>
    <row r="33" spans="1:32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</row>
    <row r="34" spans="1:32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</row>
    <row r="35" spans="1:32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</row>
    <row r="36" spans="1:32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</row>
    <row r="37" spans="1:32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</row>
    <row r="38" spans="1:32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</row>
    <row r="39" spans="1:32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</row>
    <row r="40" spans="1:32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</row>
    <row r="41" spans="1:32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</row>
    <row r="42" spans="1:32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</row>
    <row r="43" spans="1:32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</row>
    <row r="44" spans="1:32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</row>
    <row r="45" spans="1:32" x14ac:dyDescent="0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</row>
    <row r="46" spans="1:32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</row>
    <row r="47" spans="1:32" x14ac:dyDescent="0.2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</row>
    <row r="48" spans="1:32" x14ac:dyDescent="0.2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</row>
    <row r="49" spans="1:32" x14ac:dyDescent="0.2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</row>
    <row r="50" spans="1:32" x14ac:dyDescent="0.2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</row>
    <row r="51" spans="1:32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</row>
    <row r="52" spans="1:32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</row>
    <row r="53" spans="1:32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</row>
    <row r="54" spans="1:32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pans="1:32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</row>
    <row r="56" spans="1:32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</row>
    <row r="57" spans="1:32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</row>
    <row r="58" spans="1:32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</row>
    <row r="59" spans="1:32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</row>
    <row r="60" spans="1:32" x14ac:dyDescent="0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</row>
    <row r="61" spans="1:32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</row>
    <row r="62" spans="1:32" x14ac:dyDescent="0.2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</row>
    <row r="63" spans="1:32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</row>
    <row r="64" spans="1:32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</row>
    <row r="65" spans="1:32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</row>
    <row r="66" spans="1:32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</row>
    <row r="67" spans="1:32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</row>
    <row r="68" spans="1:32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</row>
    <row r="69" spans="1:32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</row>
    <row r="70" spans="1:32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</row>
    <row r="71" spans="1:32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</row>
    <row r="72" spans="1:32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</row>
    <row r="73" spans="1:32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</row>
    <row r="74" spans="1:32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</row>
    <row r="75" spans="1:32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1:32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</row>
    <row r="77" spans="1:32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</row>
    <row r="78" spans="1:32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</row>
    <row r="79" spans="1:32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</row>
    <row r="80" spans="1:32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</row>
    <row r="81" spans="1:32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</row>
    <row r="82" spans="1:32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</row>
    <row r="83" spans="1:32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</row>
    <row r="84" spans="1:32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1:32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</row>
    <row r="86" spans="1:32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</row>
    <row r="87" spans="1:32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</row>
    <row r="88" spans="1:32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</row>
    <row r="89" spans="1:32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1:32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  <row r="91" spans="1:32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</row>
    <row r="92" spans="1:32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</row>
    <row r="93" spans="1:32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</row>
    <row r="94" spans="1:32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</row>
    <row r="95" spans="1:32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</row>
    <row r="96" spans="1:32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</row>
    <row r="97" spans="1:32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</row>
    <row r="98" spans="1:32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</row>
    <row r="99" spans="1:32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</row>
    <row r="100" spans="1:32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</row>
    <row r="101" spans="1:32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</row>
    <row r="102" spans="1:32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</row>
    <row r="103" spans="1:32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</row>
    <row r="104" spans="1:32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</row>
    <row r="105" spans="1:32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</row>
    <row r="106" spans="1:32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</row>
    <row r="107" spans="1:32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</row>
    <row r="108" spans="1:32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</row>
    <row r="109" spans="1:32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</row>
    <row r="110" spans="1:32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</row>
    <row r="111" spans="1:32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</row>
    <row r="112" spans="1:32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</row>
    <row r="113" spans="1:32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</row>
    <row r="114" spans="1:32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</row>
    <row r="115" spans="1:32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</row>
    <row r="116" spans="1:32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</row>
    <row r="117" spans="1:32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</row>
    <row r="118" spans="1:32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</row>
    <row r="119" spans="1:32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</row>
    <row r="120" spans="1:32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</row>
    <row r="121" spans="1:32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</row>
    <row r="122" spans="1:32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</row>
    <row r="123" spans="1:32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</row>
    <row r="124" spans="1:32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</row>
    <row r="125" spans="1:32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</row>
    <row r="126" spans="1:32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</row>
    <row r="127" spans="1:32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</row>
    <row r="128" spans="1:32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</row>
    <row r="129" spans="1:32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</row>
    <row r="130" spans="1:32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</row>
    <row r="131" spans="1:32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</row>
    <row r="132" spans="1:32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</row>
    <row r="133" spans="1:32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</row>
    <row r="134" spans="1:32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</row>
    <row r="135" spans="1:32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</row>
    <row r="136" spans="1:32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</row>
    <row r="137" spans="1:32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</row>
    <row r="138" spans="1:32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</row>
    <row r="139" spans="1:32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</row>
    <row r="140" spans="1:32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</row>
    <row r="141" spans="1:32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</row>
    <row r="142" spans="1:32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</row>
    <row r="143" spans="1:32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</row>
    <row r="144" spans="1:32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</row>
    <row r="145" spans="1:32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</row>
    <row r="146" spans="1:32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</row>
    <row r="147" spans="1:32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</row>
    <row r="148" spans="1:32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</row>
    <row r="149" spans="1:32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</row>
    <row r="150" spans="1:32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</row>
    <row r="151" spans="1:32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</row>
    <row r="152" spans="1:32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</row>
    <row r="153" spans="1:32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</row>
    <row r="154" spans="1:32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</row>
    <row r="155" spans="1:32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</row>
    <row r="156" spans="1:32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</row>
    <row r="157" spans="1:32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</row>
    <row r="158" spans="1:32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</row>
    <row r="159" spans="1:32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</row>
    <row r="160" spans="1:32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</row>
    <row r="161" spans="1:32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</row>
    <row r="162" spans="1:32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</row>
    <row r="163" spans="1:32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</row>
    <row r="164" spans="1:32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</row>
    <row r="165" spans="1:32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</row>
    <row r="166" spans="1:32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</row>
    <row r="167" spans="1:32" x14ac:dyDescent="0.2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</row>
    <row r="168" spans="1:32" x14ac:dyDescent="0.2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</row>
    <row r="169" spans="1:32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</row>
    <row r="170" spans="1:32" x14ac:dyDescent="0.2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</row>
    <row r="171" spans="1:32" x14ac:dyDescent="0.2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</row>
    <row r="172" spans="1:32" x14ac:dyDescent="0.2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</row>
    <row r="173" spans="1:32" x14ac:dyDescent="0.2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</row>
    <row r="174" spans="1:32" x14ac:dyDescent="0.2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</row>
    <row r="175" spans="1:32" x14ac:dyDescent="0.2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</row>
    <row r="176" spans="1:32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</row>
    <row r="177" spans="1:32" x14ac:dyDescent="0.2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</row>
    <row r="178" spans="1:32" x14ac:dyDescent="0.2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</row>
    <row r="179" spans="1:32" x14ac:dyDescent="0.2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</row>
    <row r="180" spans="1:32" x14ac:dyDescent="0.2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</row>
    <row r="181" spans="1:32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</row>
    <row r="182" spans="1:32" x14ac:dyDescent="0.2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</row>
    <row r="183" spans="1:32" x14ac:dyDescent="0.2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</row>
  </sheetData>
  <mergeCells count="8">
    <mergeCell ref="D3:H3"/>
    <mergeCell ref="B7:B8"/>
    <mergeCell ref="C7:C8"/>
    <mergeCell ref="D7:D8"/>
    <mergeCell ref="E7:E8"/>
    <mergeCell ref="F7:F8"/>
    <mergeCell ref="G7:G8"/>
    <mergeCell ref="H7:H8"/>
  </mergeCells>
  <conditionalFormatting sqref="G10:G23">
    <cfRule type="cellIs" dxfId="7" priority="4" operator="greaterThan">
      <formula>0</formula>
    </cfRule>
  </conditionalFormatting>
  <conditionalFormatting sqref="G10:G24">
    <cfRule type="cellIs" dxfId="5" priority="3" operator="lessThan">
      <formula>0</formula>
    </cfRule>
  </conditionalFormatting>
  <conditionalFormatting sqref="F10:F23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iosulerga3@gmail.com</dc:creator>
  <cp:lastModifiedBy>iosulerga3@gmail.com</cp:lastModifiedBy>
  <dcterms:created xsi:type="dcterms:W3CDTF">2019-10-21T17:15:57Z</dcterms:created>
  <dcterms:modified xsi:type="dcterms:W3CDTF">2019-10-21T17:18:05Z</dcterms:modified>
</cp:coreProperties>
</file>